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<sst xmlns="http://schemas.openxmlformats.org/spreadsheetml/2006/main" count="74" uniqueCount="65">
  <si>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 xml:space="preserve">Opis rada </t>
  </si>
  <si>
    <t xml:space="preserve">Količina </t>
  </si>
  <si>
    <t xml:space="preserve">Ukupno </t>
  </si>
  <si>
    <t>2.1.</t>
  </si>
  <si>
    <t>3.1.</t>
  </si>
  <si>
    <t>5.</t>
  </si>
  <si>
    <t>5.1.</t>
  </si>
  <si>
    <t>J.M</t>
  </si>
  <si>
    <t>J.C.</t>
  </si>
  <si>
    <t xml:space="preserve">1. </t>
  </si>
  <si>
    <t>2.</t>
  </si>
  <si>
    <t>komplet</t>
  </si>
  <si>
    <t>REGISTAR NERAZVRSTANIH CESTA</t>
  </si>
  <si>
    <t>REGISTAR JAVNIH PARKIRALIŠTA</t>
  </si>
  <si>
    <t>REGISTAR JAVNIH ZELENIH POVRŠINA</t>
  </si>
  <si>
    <t>REGISTAR GRAĐEVINA I UREĐAJA JAVNE NAMJENE</t>
  </si>
  <si>
    <t>REGISTAR GROBLJA</t>
  </si>
  <si>
    <t>1.1.</t>
  </si>
  <si>
    <t>4.1.</t>
  </si>
  <si>
    <t>R.br.</t>
  </si>
  <si>
    <t>PDV (25%):</t>
  </si>
  <si>
    <t>TROŠKOVNIK - IZRADA EVIDENCIJE KOMUNALNE INFRASTRUKTURE OPĆINE RUŽIĆ</t>
  </si>
  <si>
    <t>UKUPNO:</t>
  </si>
  <si>
    <t>SVEUKUPNO:</t>
  </si>
  <si>
    <t xml:space="preserve">3. </t>
  </si>
  <si>
    <t>4.</t>
  </si>
  <si>
    <t>5.1.1.</t>
  </si>
  <si>
    <t>5.1.2.</t>
  </si>
  <si>
    <t>5.1.3.</t>
  </si>
  <si>
    <t>5.1.4.</t>
  </si>
  <si>
    <t>Groblje Gradac - cca 500 grobnih mjesta</t>
  </si>
  <si>
    <t>Groblje Kljaci - cca 650 grobnih mjesta</t>
  </si>
  <si>
    <t>Groblje Baljci - cca 150 grobnih mjesta</t>
  </si>
  <si>
    <t>Groblje Moseć - cca 15 grobnih mjesta</t>
  </si>
  <si>
    <t>3.1.1.</t>
  </si>
  <si>
    <t>3.1.2.</t>
  </si>
  <si>
    <t>3.1.3.</t>
  </si>
  <si>
    <t>1.2.</t>
  </si>
  <si>
    <t>REGISTAR NERAZVRSTANIH CESTA UKUPNO:</t>
  </si>
  <si>
    <t>2.2.</t>
  </si>
  <si>
    <t>REGISTAR JAVNIH PARKIRALIŠTA UKUPNO</t>
  </si>
  <si>
    <t>2.1.1.</t>
  </si>
  <si>
    <t>2.1.3.</t>
  </si>
  <si>
    <t>2.1.4.</t>
  </si>
  <si>
    <t>Parkiralište groblje Kljaci - cca 60 parkirnih mjesta</t>
  </si>
  <si>
    <t>Parkiralište groblje Gradac - cca 100 parkirnih mjesta</t>
  </si>
  <si>
    <t>3.2.</t>
  </si>
  <si>
    <t>REGISTAR JAVNIH ZELENIH POVRŠINA UKUPNO</t>
  </si>
  <si>
    <t>ŠRZ Mirlović Polje - malonogometno igralište, zog za balote, prateći objekt za rekreaciju i druženje</t>
  </si>
  <si>
    <t>ŠRZ Donji Moseć - malonogometno igralište, zog za balote</t>
  </si>
  <si>
    <t>4.2.</t>
  </si>
  <si>
    <t>REGISTAR GRAĐEVINA I UREĐAJA JAVNE NAMJENE UKUPNO</t>
  </si>
  <si>
    <t>5.2.</t>
  </si>
  <si>
    <t>REGISTAR GROBLJA UKUPNO</t>
  </si>
  <si>
    <t>ŠRZ Kljaci - malonogometno igralište, zog za balote, prateći objekt s prostorijom za druženje i rekreaciju u prizemlju te spomen sobom poginulim hrvatskim braniteljima na katu. Potrebno formirati zasebnu česticu za igralište i zog, a zasebnu za prateći objekt</t>
  </si>
  <si>
    <t>Parkirališe zgrada Općine - cca 10 parkirnih mjesta</t>
  </si>
  <si>
    <t>Parkiralište Dj. vrtić Gradac - cca 10 parkirnih mjesta</t>
  </si>
  <si>
    <t xml:space="preserve">Mjesto i datum: </t>
  </si>
  <si>
    <t>Ponuditelj:</t>
  </si>
  <si>
    <t>U ponuđenu cijenu uračunata je objava web-GIS aplikacije bazirane na ArcGIS tehnologiji, a uključuje implementaciju sadržaja na odgovarajuću mrežnu platformu koju zakupljuje, odnosno osigurava Ponuditelj, a korištenje iste od strane Investitora je besplatno i ne podrazumijeva plaćanje naknade za zakup ili održavanje, minimalno pet godina nakon završetka projekta. U slučaju nastupanja više sile ili tehničkih razloga Ponuditelj će u navedenom roku osigurati Investitoru prijenos i korištenje podataka na drugoj odgovarajućoj web-GIS platformi.</t>
  </si>
  <si>
    <t xml:space="preserve">Izrada geodetskog elaborata u svrhu rješavanja imovinsko pravnih poslova, aerofotogrametrijsko snimanje svakog pojedinačnog groblja dronom i izrada digitalnog ortofotoa visoke rezolucije. Vektorizacija i poligonizacija svakog pojedinog grobnog mjesta i dosnimavanje GPS-om
Digitalna obrada podataka i objava web-GIS aplikacije bazirane na ArcGIS tehnologiji s mogućnošću ispisa na papirnatom mediju te online pregledavanja i pretraživanja na ortofoto podlozi. </t>
  </si>
  <si>
    <r>
      <t>Digitalna obrada podataka i objava web-GIS aplikacije bazirane na ArcGIS tehnologiji s mogućnošću ispisa na papirnatom mediju te online pregledavanja i pretraživanja na ortofoto podlozi.</t>
    </r>
    <r>
      <rPr>
        <i/>
        <sz val="10"/>
        <color indexed="8"/>
        <rFont val="Calibri"/>
        <family val="2"/>
      </rPr>
      <t xml:space="preserve"> 
Zahvat se odnosi na 20-ak autobusnih nadstrešnica i spomen obilježja.</t>
    </r>
  </si>
  <si>
    <t xml:space="preserve">Izrada geodetskog elaborata prema UPU i predaja prijavnog lista na DGU. Digitalna obrada podataka i objava web-GIS aplikacije bazirane na ArcGIS tehnologiji s mogućnošću ispisa na papirnatom mediju te online pregledavanja i pretraživanja na ortofoto podlozi. </t>
  </si>
  <si>
    <r>
      <t>Digitalna obrada podataka i objava web-GIS aplikacije bazirane na ArcGIS tehnologiji s mogućnošću ispisa na papirnatom mediju te online pregledavanja i pretraživanja.</t>
    </r>
    <r>
      <rPr>
        <sz val="10"/>
        <color indexed="10"/>
        <rFont val="Calibri"/>
        <family val="2"/>
      </rPr>
      <t xml:space="preserve"> </t>
    </r>
  </si>
  <si>
    <r>
      <t xml:space="preserve">Digitalna obrada podataka i objava web-GIS aplikacije bazirane na ArcGIS tehnologiji s mogućnošću ispisa na papirnatom mediju te online pregledavanja i pretraživanja na ortofoto podlozi. 
</t>
    </r>
    <r>
      <rPr>
        <i/>
        <sz val="10"/>
        <color indexed="8"/>
        <rFont val="Calibri"/>
        <family val="2"/>
      </rPr>
      <t>Zahvat se odnosi na 178 dionica ukupne dužine cca 140 km prema Popisu nerazvrstanih cesta Općine Ružić te manji broj do sada neevidentiranih dionica lokalnih nerazvrstanih cesta.</t>
    </r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</si>
</sst>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[$-41A]d\.\ mmmm\ yyyy\."/>
    <numFmt numFmtId="175" formatCode="#,##0.00\ &quot;kn&quot;"/>
    <numFmt numFmtId="176" formatCode="[$€-2]\ #,##0.00"/>
    <numFmt numFmtId="177" formatCode="#,##0.00\ [$€-1]"/>
    <numFmt numFmtId="178" formatCode="[$-409]dddd\,\ mmmm\ d\,\ yyyy"/>
    <numFmt numFmtId="179" formatCode="[$-409]h:mm:ss\ AM/PM"/>
  </numFmts>
  <fonts count="45"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24" fillId="0" borderId="0" xfId="35" applyFont="1" applyFill="1" applyAlignment="1">
      <alignment/>
    </xf>
    <xf numFmtId="0" fontId="24" fillId="0" borderId="0" xfId="27" applyFont="1" applyFill="1" applyAlignment="1">
      <alignment/>
    </xf>
    <xf numFmtId="0" fontId="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23" fillId="0" borderId="0" xfId="15" applyFont="1" applyFill="1" applyAlignment="1">
      <alignment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/>
    </xf>
    <xf numFmtId="4" fontId="21" fillId="33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center" vertical="center"/>
    </xf>
    <xf numFmtId="4" fontId="41" fillId="33" borderId="13" xfId="0" applyNumberFormat="1" applyFont="1" applyFill="1" applyBorder="1" applyAlignment="1">
      <alignment horizontal="center" vertical="center"/>
    </xf>
    <xf numFmtId="4" fontId="22" fillId="33" borderId="14" xfId="0" applyNumberFormat="1" applyFont="1" applyFill="1" applyBorder="1" applyAlignment="1">
      <alignment horizontal="center" vertical="center"/>
    </xf>
    <xf numFmtId="4" fontId="42" fillId="33" borderId="14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0" fontId="21" fillId="34" borderId="10" xfId="0" applyFont="1" applyFill="1" applyBorder="1" applyAlignment="1">
      <alignment/>
    </xf>
    <xf numFmtId="0" fontId="21" fillId="34" borderId="10" xfId="0" applyFont="1" applyFill="1" applyBorder="1" applyAlignment="1">
      <alignment wrapText="1"/>
    </xf>
    <xf numFmtId="0" fontId="22" fillId="34" borderId="11" xfId="0" applyFont="1" applyFill="1" applyBorder="1" applyAlignment="1">
      <alignment/>
    </xf>
    <xf numFmtId="4" fontId="21" fillId="34" borderId="11" xfId="0" applyNumberFormat="1" applyFont="1" applyFill="1" applyBorder="1" applyAlignment="1">
      <alignment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/>
    </xf>
    <xf numFmtId="4" fontId="41" fillId="0" borderId="13" xfId="0" applyNumberFormat="1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>
      <alignment horizontal="center" vertical="center"/>
    </xf>
    <xf numFmtId="4" fontId="22" fillId="0" borderId="14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4" fontId="41" fillId="0" borderId="15" xfId="0" applyNumberFormat="1" applyFont="1" applyFill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left" vertical="center"/>
    </xf>
    <xf numFmtId="0" fontId="21" fillId="34" borderId="12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center" vertical="center"/>
    </xf>
    <xf numFmtId="4" fontId="41" fillId="34" borderId="13" xfId="0" applyNumberFormat="1" applyFont="1" applyFill="1" applyBorder="1" applyAlignment="1">
      <alignment horizontal="center" vertical="center"/>
    </xf>
    <xf numFmtId="4" fontId="22" fillId="34" borderId="14" xfId="0" applyNumberFormat="1" applyFont="1" applyFill="1" applyBorder="1" applyAlignment="1">
      <alignment horizontal="center" vertical="center"/>
    </xf>
    <xf numFmtId="4" fontId="42" fillId="34" borderId="14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/>
    </xf>
    <xf numFmtId="0" fontId="21" fillId="35" borderId="10" xfId="0" applyFont="1" applyFill="1" applyBorder="1" applyAlignment="1">
      <alignment wrapText="1"/>
    </xf>
    <xf numFmtId="0" fontId="22" fillId="35" borderId="11" xfId="0" applyFont="1" applyFill="1" applyBorder="1" applyAlignment="1">
      <alignment/>
    </xf>
    <xf numFmtId="4" fontId="21" fillId="35" borderId="11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left" vertical="center"/>
    </xf>
    <xf numFmtId="0" fontId="21" fillId="35" borderId="12" xfId="0" applyFont="1" applyFill="1" applyBorder="1" applyAlignment="1">
      <alignment horizontal="left" vertical="center" wrapText="1"/>
    </xf>
    <xf numFmtId="0" fontId="22" fillId="35" borderId="12" xfId="0" applyFont="1" applyFill="1" applyBorder="1" applyAlignment="1">
      <alignment horizontal="center" vertical="center"/>
    </xf>
    <xf numFmtId="4" fontId="41" fillId="35" borderId="13" xfId="0" applyNumberFormat="1" applyFont="1" applyFill="1" applyBorder="1" applyAlignment="1">
      <alignment horizontal="center" vertical="center"/>
    </xf>
    <xf numFmtId="4" fontId="22" fillId="35" borderId="14" xfId="0" applyNumberFormat="1" applyFont="1" applyFill="1" applyBorder="1" applyAlignment="1">
      <alignment horizontal="center" vertical="center"/>
    </xf>
    <xf numFmtId="4" fontId="21" fillId="35" borderId="14" xfId="0" applyNumberFormat="1" applyFont="1" applyFill="1" applyBorder="1" applyAlignment="1">
      <alignment horizontal="center" vertical="center"/>
    </xf>
    <xf numFmtId="0" fontId="21" fillId="19" borderId="10" xfId="0" applyFont="1" applyFill="1" applyBorder="1" applyAlignment="1">
      <alignment/>
    </xf>
    <xf numFmtId="0" fontId="21" fillId="19" borderId="10" xfId="0" applyFont="1" applyFill="1" applyBorder="1" applyAlignment="1">
      <alignment wrapText="1"/>
    </xf>
    <xf numFmtId="0" fontId="22" fillId="19" borderId="10" xfId="0" applyFont="1" applyFill="1" applyBorder="1" applyAlignment="1">
      <alignment/>
    </xf>
    <xf numFmtId="0" fontId="21" fillId="19" borderId="10" xfId="0" applyFont="1" applyFill="1" applyBorder="1" applyAlignment="1">
      <alignment horizontal="left" vertical="center"/>
    </xf>
    <xf numFmtId="0" fontId="21" fillId="19" borderId="12" xfId="0" applyFont="1" applyFill="1" applyBorder="1" applyAlignment="1">
      <alignment horizontal="left" vertical="center" wrapText="1"/>
    </xf>
    <xf numFmtId="0" fontId="22" fillId="19" borderId="12" xfId="0" applyFont="1" applyFill="1" applyBorder="1" applyAlignment="1">
      <alignment horizontal="center" vertical="center"/>
    </xf>
    <xf numFmtId="4" fontId="41" fillId="19" borderId="13" xfId="0" applyNumberFormat="1" applyFont="1" applyFill="1" applyBorder="1" applyAlignment="1">
      <alignment horizontal="center" vertical="center"/>
    </xf>
    <xf numFmtId="4" fontId="22" fillId="19" borderId="14" xfId="0" applyNumberFormat="1" applyFont="1" applyFill="1" applyBorder="1" applyAlignment="1">
      <alignment horizontal="center" vertical="center"/>
    </xf>
    <xf numFmtId="4" fontId="21" fillId="19" borderId="14" xfId="0" applyNumberFormat="1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/>
    </xf>
    <xf numFmtId="0" fontId="22" fillId="36" borderId="11" xfId="0" applyFont="1" applyFill="1" applyBorder="1" applyAlignment="1">
      <alignment/>
    </xf>
    <xf numFmtId="4" fontId="21" fillId="36" borderId="11" xfId="0" applyNumberFormat="1" applyFont="1" applyFill="1" applyBorder="1" applyAlignment="1">
      <alignment/>
    </xf>
    <xf numFmtId="0" fontId="43" fillId="0" borderId="12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21" fillId="36" borderId="10" xfId="0" applyFont="1" applyFill="1" applyBorder="1" applyAlignment="1">
      <alignment horizontal="left" vertical="center"/>
    </xf>
    <xf numFmtId="0" fontId="44" fillId="36" borderId="12" xfId="0" applyFont="1" applyFill="1" applyBorder="1" applyAlignment="1">
      <alignment horizontal="left" vertical="center" wrapText="1"/>
    </xf>
    <xf numFmtId="0" fontId="22" fillId="36" borderId="12" xfId="0" applyFont="1" applyFill="1" applyBorder="1" applyAlignment="1">
      <alignment horizontal="center" vertical="center"/>
    </xf>
    <xf numFmtId="4" fontId="41" fillId="36" borderId="13" xfId="0" applyNumberFormat="1" applyFont="1" applyFill="1" applyBorder="1" applyAlignment="1">
      <alignment horizontal="center" vertical="center"/>
    </xf>
    <xf numFmtId="4" fontId="22" fillId="36" borderId="14" xfId="0" applyNumberFormat="1" applyFont="1" applyFill="1" applyBorder="1" applyAlignment="1">
      <alignment horizontal="center" vertical="center"/>
    </xf>
    <xf numFmtId="4" fontId="21" fillId="36" borderId="14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23" fillId="34" borderId="0" xfId="27" applyNumberFormat="1" applyFont="1" applyFill="1" applyAlignment="1">
      <alignment/>
    </xf>
    <xf numFmtId="177" fontId="38" fillId="34" borderId="0" xfId="15" applyNumberFormat="1" applyFont="1" applyFill="1" applyAlignment="1">
      <alignment/>
    </xf>
    <xf numFmtId="177" fontId="38" fillId="34" borderId="0" xfId="35" applyNumberFormat="1" applyFont="1" applyFill="1" applyAlignment="1">
      <alignment/>
    </xf>
    <xf numFmtId="0" fontId="0" fillId="0" borderId="0" xfId="0" applyAlignment="1">
      <alignment horizontal="justify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zoomScalePageLayoutView="0" workbookViewId="0" topLeftCell="A28">
      <selection activeCell="J42" sqref="J42"/>
    </sheetView>
  </sheetViews>
  <sheetFormatPr defaultColWidth="9.140625" defaultRowHeight="15"/>
  <cols>
    <col min="1" max="1" width="5.28125" style="0" customWidth="1"/>
    <col min="2" max="2" width="43.57421875" style="1" customWidth="1"/>
    <col min="3" max="3" width="9.28125" style="2" customWidth="1"/>
    <col min="4" max="4" width="8.421875" style="0" customWidth="1"/>
    <col min="5" max="5" width="9.7109375" style="0" customWidth="1"/>
    <col min="6" max="6" width="11.00390625" style="0" customWidth="1"/>
  </cols>
  <sheetData>
    <row r="2" spans="2:3" ht="15.75">
      <c r="B2" s="3" t="s">
        <v>21</v>
      </c>
      <c r="C2"/>
    </row>
    <row r="3" spans="2:3" ht="15.75">
      <c r="B3" s="3"/>
      <c r="C3"/>
    </row>
    <row r="4" spans="1:6" ht="15">
      <c r="A4" s="91" t="s">
        <v>19</v>
      </c>
      <c r="B4" s="92" t="s">
        <v>0</v>
      </c>
      <c r="C4" s="93" t="s">
        <v>7</v>
      </c>
      <c r="D4" s="91" t="s">
        <v>1</v>
      </c>
      <c r="E4" s="91" t="s">
        <v>8</v>
      </c>
      <c r="F4" s="91" t="s">
        <v>2</v>
      </c>
    </row>
    <row r="5" spans="1:6" ht="15">
      <c r="A5" s="17" t="s">
        <v>9</v>
      </c>
      <c r="B5" s="18" t="s">
        <v>12</v>
      </c>
      <c r="C5" s="19"/>
      <c r="D5" s="19"/>
      <c r="E5" s="19"/>
      <c r="F5" s="20"/>
    </row>
    <row r="6" spans="1:6" ht="105" customHeight="1">
      <c r="A6" s="21" t="s">
        <v>17</v>
      </c>
      <c r="B6" s="22" t="s">
        <v>64</v>
      </c>
      <c r="C6" s="23" t="s">
        <v>11</v>
      </c>
      <c r="D6" s="24">
        <v>1</v>
      </c>
      <c r="E6" s="25"/>
      <c r="F6" s="26">
        <f>D6*E6</f>
        <v>0</v>
      </c>
    </row>
    <row r="7" spans="1:6" ht="15.75" customHeight="1">
      <c r="A7" s="27" t="s">
        <v>37</v>
      </c>
      <c r="B7" s="28" t="s">
        <v>38</v>
      </c>
      <c r="C7" s="29"/>
      <c r="D7" s="30"/>
      <c r="E7" s="31"/>
      <c r="F7" s="32">
        <f>F6*1</f>
        <v>0</v>
      </c>
    </row>
    <row r="8" spans="1:6" ht="15" customHeight="1">
      <c r="A8" s="33"/>
      <c r="B8" s="34"/>
      <c r="C8" s="35"/>
      <c r="D8" s="36"/>
      <c r="E8" s="37"/>
      <c r="F8" s="37"/>
    </row>
    <row r="9" spans="1:6" ht="15">
      <c r="A9" s="38" t="s">
        <v>10</v>
      </c>
      <c r="B9" s="39" t="s">
        <v>13</v>
      </c>
      <c r="C9" s="40"/>
      <c r="D9" s="40"/>
      <c r="E9" s="40"/>
      <c r="F9" s="41"/>
    </row>
    <row r="10" spans="1:6" ht="53.25" customHeight="1">
      <c r="A10" s="21" t="s">
        <v>3</v>
      </c>
      <c r="B10" s="42" t="s">
        <v>63</v>
      </c>
      <c r="C10" s="43"/>
      <c r="D10" s="44"/>
      <c r="E10" s="45"/>
      <c r="F10" s="46"/>
    </row>
    <row r="11" spans="1:6" ht="18.75" customHeight="1">
      <c r="A11" s="21" t="s">
        <v>41</v>
      </c>
      <c r="B11" s="22" t="s">
        <v>45</v>
      </c>
      <c r="C11" s="47" t="s">
        <v>11</v>
      </c>
      <c r="D11" s="48">
        <v>1</v>
      </c>
      <c r="E11" s="49"/>
      <c r="F11" s="49">
        <f>D11*E11</f>
        <v>0</v>
      </c>
    </row>
    <row r="12" spans="1:6" ht="17.25" customHeight="1">
      <c r="A12" s="50" t="s">
        <v>42</v>
      </c>
      <c r="B12" s="22" t="s">
        <v>44</v>
      </c>
      <c r="C12" s="51" t="s">
        <v>11</v>
      </c>
      <c r="D12" s="52">
        <v>1</v>
      </c>
      <c r="E12" s="26"/>
      <c r="F12" s="26">
        <f>D12*E12</f>
        <v>0</v>
      </c>
    </row>
    <row r="13" spans="1:6" ht="17.25" customHeight="1">
      <c r="A13" s="21" t="s">
        <v>42</v>
      </c>
      <c r="B13" s="22" t="s">
        <v>55</v>
      </c>
      <c r="C13" s="51" t="s">
        <v>11</v>
      </c>
      <c r="D13" s="52">
        <v>1</v>
      </c>
      <c r="E13" s="26"/>
      <c r="F13" s="26">
        <f>D13*E13</f>
        <v>0</v>
      </c>
    </row>
    <row r="14" spans="1:6" ht="17.25" customHeight="1">
      <c r="A14" s="50" t="s">
        <v>43</v>
      </c>
      <c r="B14" s="22" t="s">
        <v>56</v>
      </c>
      <c r="C14" s="23" t="s">
        <v>11</v>
      </c>
      <c r="D14" s="24">
        <v>1</v>
      </c>
      <c r="E14" s="25"/>
      <c r="F14" s="26">
        <f>D14*E14</f>
        <v>0</v>
      </c>
    </row>
    <row r="15" spans="1:6" ht="18.75" customHeight="1">
      <c r="A15" s="53" t="s">
        <v>39</v>
      </c>
      <c r="B15" s="54" t="s">
        <v>40</v>
      </c>
      <c r="C15" s="55"/>
      <c r="D15" s="56"/>
      <c r="E15" s="57"/>
      <c r="F15" s="58">
        <f>F11+F12+F13+F14</f>
        <v>0</v>
      </c>
    </row>
    <row r="16" spans="1:6" ht="15.75" customHeight="1">
      <c r="A16" s="33"/>
      <c r="B16" s="34"/>
      <c r="C16" s="35"/>
      <c r="D16" s="36"/>
      <c r="E16" s="37"/>
      <c r="F16" s="37"/>
    </row>
    <row r="17" spans="1:6" ht="15">
      <c r="A17" s="59" t="s">
        <v>24</v>
      </c>
      <c r="B17" s="60" t="s">
        <v>14</v>
      </c>
      <c r="C17" s="61"/>
      <c r="D17" s="61"/>
      <c r="E17" s="61"/>
      <c r="F17" s="62"/>
    </row>
    <row r="18" spans="1:6" ht="78.75" customHeight="1">
      <c r="A18" s="21" t="s">
        <v>4</v>
      </c>
      <c r="B18" s="42" t="s">
        <v>62</v>
      </c>
      <c r="C18" s="43"/>
      <c r="D18" s="44"/>
      <c r="E18" s="45"/>
      <c r="F18" s="46"/>
    </row>
    <row r="19" spans="1:6" ht="67.5" customHeight="1">
      <c r="A19" s="21" t="s">
        <v>34</v>
      </c>
      <c r="B19" s="22" t="s">
        <v>54</v>
      </c>
      <c r="C19" s="51" t="s">
        <v>11</v>
      </c>
      <c r="D19" s="52">
        <v>1</v>
      </c>
      <c r="E19" s="26"/>
      <c r="F19" s="26">
        <f>E19*D19</f>
        <v>0</v>
      </c>
    </row>
    <row r="20" spans="1:6" ht="28.5" customHeight="1">
      <c r="A20" s="21" t="s">
        <v>35</v>
      </c>
      <c r="B20" s="22" t="s">
        <v>48</v>
      </c>
      <c r="C20" s="51" t="s">
        <v>11</v>
      </c>
      <c r="D20" s="52">
        <v>1</v>
      </c>
      <c r="E20" s="26"/>
      <c r="F20" s="26">
        <f>E20*D20</f>
        <v>0</v>
      </c>
    </row>
    <row r="21" spans="1:6" ht="26.25" customHeight="1">
      <c r="A21" s="63" t="s">
        <v>36</v>
      </c>
      <c r="B21" s="64" t="s">
        <v>49</v>
      </c>
      <c r="C21" s="47" t="s">
        <v>11</v>
      </c>
      <c r="D21" s="48">
        <v>1</v>
      </c>
      <c r="E21" s="49"/>
      <c r="F21" s="49">
        <f>E21*D21</f>
        <v>0</v>
      </c>
    </row>
    <row r="22" spans="1:6" ht="15.75" customHeight="1">
      <c r="A22" s="65" t="s">
        <v>46</v>
      </c>
      <c r="B22" s="66" t="s">
        <v>47</v>
      </c>
      <c r="C22" s="67"/>
      <c r="D22" s="68"/>
      <c r="E22" s="69"/>
      <c r="F22" s="70">
        <f>F19+F20+F21</f>
        <v>0</v>
      </c>
    </row>
    <row r="23" spans="1:6" ht="15">
      <c r="A23" s="33"/>
      <c r="B23" s="34"/>
      <c r="C23" s="35"/>
      <c r="D23" s="36"/>
      <c r="E23" s="37"/>
      <c r="F23" s="37"/>
    </row>
    <row r="24" spans="1:6" ht="15">
      <c r="A24" s="71" t="s">
        <v>25</v>
      </c>
      <c r="B24" s="72" t="s">
        <v>15</v>
      </c>
      <c r="C24" s="73"/>
      <c r="D24" s="73"/>
      <c r="E24" s="73"/>
      <c r="F24" s="73"/>
    </row>
    <row r="25" spans="1:6" ht="83.25" customHeight="1">
      <c r="A25" s="21" t="s">
        <v>18</v>
      </c>
      <c r="B25" s="22" t="s">
        <v>61</v>
      </c>
      <c r="C25" s="23" t="s">
        <v>11</v>
      </c>
      <c r="D25" s="24">
        <v>1</v>
      </c>
      <c r="E25" s="25"/>
      <c r="F25" s="26">
        <f>D25*E25</f>
        <v>0</v>
      </c>
    </row>
    <row r="26" spans="1:6" ht="26.25" customHeight="1">
      <c r="A26" s="74" t="s">
        <v>50</v>
      </c>
      <c r="B26" s="75" t="s">
        <v>51</v>
      </c>
      <c r="C26" s="76"/>
      <c r="D26" s="77"/>
      <c r="E26" s="78"/>
      <c r="F26" s="79">
        <f>F25*1</f>
        <v>0</v>
      </c>
    </row>
    <row r="27" spans="1:6" ht="16.5" customHeight="1">
      <c r="A27" s="33"/>
      <c r="B27" s="34"/>
      <c r="C27" s="35"/>
      <c r="D27" s="36"/>
      <c r="E27" s="37"/>
      <c r="F27" s="37"/>
    </row>
    <row r="28" spans="1:6" ht="15">
      <c r="A28" s="80" t="s">
        <v>5</v>
      </c>
      <c r="B28" s="80" t="s">
        <v>16</v>
      </c>
      <c r="C28" s="81"/>
      <c r="D28" s="81"/>
      <c r="E28" s="81"/>
      <c r="F28" s="82"/>
    </row>
    <row r="29" spans="1:6" ht="146.25" customHeight="1">
      <c r="A29" s="21" t="s">
        <v>6</v>
      </c>
      <c r="B29" s="83" t="s">
        <v>60</v>
      </c>
      <c r="C29" s="43"/>
      <c r="D29" s="44"/>
      <c r="E29" s="45"/>
      <c r="F29" s="46"/>
    </row>
    <row r="30" spans="1:6" ht="14.25" customHeight="1">
      <c r="A30" s="21" t="s">
        <v>26</v>
      </c>
      <c r="B30" s="84" t="s">
        <v>30</v>
      </c>
      <c r="C30" s="47"/>
      <c r="D30" s="48">
        <v>1</v>
      </c>
      <c r="E30" s="49"/>
      <c r="F30" s="49">
        <f>D30*E30</f>
        <v>0</v>
      </c>
    </row>
    <row r="31" spans="1:6" ht="13.5" customHeight="1">
      <c r="A31" s="21" t="s">
        <v>27</v>
      </c>
      <c r="B31" s="84" t="s">
        <v>31</v>
      </c>
      <c r="C31" s="51"/>
      <c r="D31" s="52">
        <v>1</v>
      </c>
      <c r="E31" s="26"/>
      <c r="F31" s="26">
        <f>D31*E31</f>
        <v>0</v>
      </c>
    </row>
    <row r="32" spans="1:6" ht="15" customHeight="1">
      <c r="A32" s="21" t="s">
        <v>28</v>
      </c>
      <c r="B32" s="84" t="s">
        <v>32</v>
      </c>
      <c r="C32" s="51"/>
      <c r="D32" s="52">
        <v>1</v>
      </c>
      <c r="E32" s="26"/>
      <c r="F32" s="26">
        <f>D32*E32</f>
        <v>0</v>
      </c>
    </row>
    <row r="33" spans="1:6" ht="13.5" customHeight="1">
      <c r="A33" s="21" t="s">
        <v>29</v>
      </c>
      <c r="B33" s="84" t="s">
        <v>33</v>
      </c>
      <c r="C33" s="23"/>
      <c r="D33" s="24">
        <v>1</v>
      </c>
      <c r="E33" s="25"/>
      <c r="F33" s="26">
        <f>D33*E33</f>
        <v>0</v>
      </c>
    </row>
    <row r="34" spans="1:6" ht="13.5" customHeight="1">
      <c r="A34" s="85" t="s">
        <v>52</v>
      </c>
      <c r="B34" s="86" t="s">
        <v>53</v>
      </c>
      <c r="C34" s="87"/>
      <c r="D34" s="88"/>
      <c r="E34" s="89"/>
      <c r="F34" s="90">
        <f>F31+F31+F32+F33</f>
        <v>0</v>
      </c>
    </row>
    <row r="35" spans="1:6" ht="19.5" customHeight="1">
      <c r="A35" s="11"/>
      <c r="B35" s="12"/>
      <c r="C35" s="13"/>
      <c r="D35" s="14"/>
      <c r="E35" s="15"/>
      <c r="F35" s="15"/>
    </row>
    <row r="36" spans="1:6" ht="15.75">
      <c r="A36" s="5"/>
      <c r="B36" s="6"/>
      <c r="C36" s="7"/>
      <c r="D36" s="8" t="s">
        <v>22</v>
      </c>
      <c r="E36" s="16"/>
      <c r="F36" s="96">
        <f>F7+F15+F22+F26+F34</f>
        <v>0</v>
      </c>
    </row>
    <row r="37" spans="1:6" ht="15">
      <c r="A37" s="4"/>
      <c r="B37" s="6"/>
      <c r="C37" s="7"/>
      <c r="D37" s="8" t="s">
        <v>20</v>
      </c>
      <c r="E37" s="10"/>
      <c r="F37" s="95">
        <f>F36*0.25</f>
        <v>0</v>
      </c>
    </row>
    <row r="38" spans="1:6" ht="15">
      <c r="A38" s="4"/>
      <c r="B38" s="6"/>
      <c r="C38" s="7"/>
      <c r="D38" s="8" t="s">
        <v>23</v>
      </c>
      <c r="E38" s="9"/>
      <c r="F38" s="97">
        <f>F36*1.25</f>
        <v>0</v>
      </c>
    </row>
    <row r="42" spans="2:6" ht="104.25" customHeight="1">
      <c r="B42" s="98" t="s">
        <v>59</v>
      </c>
      <c r="C42" s="98"/>
      <c r="D42" s="98"/>
      <c r="E42" s="98"/>
      <c r="F42" s="98"/>
    </row>
    <row r="47" ht="15">
      <c r="B47" s="1" t="s">
        <v>57</v>
      </c>
    </row>
    <row r="48" ht="15">
      <c r="C48" s="94"/>
    </row>
    <row r="49" ht="15">
      <c r="C49" s="2" t="s">
        <v>58</v>
      </c>
    </row>
  </sheetData>
  <sheetProtection/>
  <mergeCells count="1">
    <mergeCell ref="B42:F4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</dc:creator>
  <cp:keywords/>
  <dc:description/>
  <cp:lastModifiedBy>Novi2</cp:lastModifiedBy>
  <cp:lastPrinted>2023-06-07T10:18:29Z</cp:lastPrinted>
  <dcterms:created xsi:type="dcterms:W3CDTF">2014-01-16T07:01:44Z</dcterms:created>
  <dcterms:modified xsi:type="dcterms:W3CDTF">2023-06-07T10:18:40Z</dcterms:modified>
  <cp:category/>
  <cp:version/>
  <cp:contentType/>
  <cp:contentStatus/>
</cp:coreProperties>
</file>