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UZIC\Kljake Groblje\"/>
    </mc:Choice>
  </mc:AlternateContent>
  <bookViews>
    <workbookView xWindow="-105" yWindow="-105" windowWidth="23250" windowHeight="12570"/>
  </bookViews>
  <sheets>
    <sheet name="troškovnik" sheetId="1" r:id="rId1"/>
  </sheets>
  <definedNames>
    <definedName name="_xlnm.Print_Area" localSheetId="0">troškovnik!$A$1:$F$57</definedName>
    <definedName name="_xlnm.Print_Titles" localSheetId="0">troškovnik!$3:$5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4" i="1"/>
  <c r="F32" i="1" l="1"/>
  <c r="F38" i="1" l="1"/>
  <c r="F24" i="1" l="1"/>
  <c r="B47" i="1" l="1"/>
  <c r="B46" i="1"/>
  <c r="B45" i="1"/>
  <c r="F30" i="1" l="1"/>
  <c r="F28" i="1"/>
  <c r="F26" i="1"/>
  <c r="F18" i="1"/>
  <c r="F16" i="1"/>
  <c r="F14" i="1"/>
  <c r="F8" i="1"/>
  <c r="F40" i="1" l="1"/>
  <c r="E47" i="1" s="1"/>
  <c r="F20" i="1"/>
  <c r="E46" i="1" s="1"/>
  <c r="F10" i="1"/>
  <c r="E45" i="1" s="1"/>
  <c r="E50" i="1" l="1"/>
  <c r="E51" i="1" s="1"/>
  <c r="E52" i="1" l="1"/>
</calcChain>
</file>

<file path=xl/sharedStrings.xml><?xml version="1.0" encoding="utf-8"?>
<sst xmlns="http://schemas.openxmlformats.org/spreadsheetml/2006/main" count="61" uniqueCount="52">
  <si>
    <t>ZEMLJANI RADOVI</t>
  </si>
  <si>
    <t>PRIPREMNI RADOVI</t>
  </si>
  <si>
    <t>1.1.</t>
  </si>
  <si>
    <t>REKAPITULACIJA</t>
  </si>
  <si>
    <t>1.</t>
  </si>
  <si>
    <t>OPIS STAVKE</t>
  </si>
  <si>
    <t>BROJ</t>
  </si>
  <si>
    <t>KOLIČINA</t>
  </si>
  <si>
    <t>JED.
MJERE</t>
  </si>
  <si>
    <t>3.1.</t>
  </si>
  <si>
    <t>3.2.</t>
  </si>
  <si>
    <t>2.</t>
  </si>
  <si>
    <t>3.</t>
  </si>
  <si>
    <t>2.1.</t>
  </si>
  <si>
    <t>2.2.</t>
  </si>
  <si>
    <t>2.3.</t>
  </si>
  <si>
    <t xml:space="preserve">1.  </t>
  </si>
  <si>
    <t>SVEUKUPNO</t>
  </si>
  <si>
    <t>UKUPNO</t>
  </si>
  <si>
    <r>
      <t>m</t>
    </r>
    <r>
      <rPr>
        <vertAlign val="superscript"/>
        <sz val="10"/>
        <rFont val="Segoe UI Semilight"/>
        <family val="2"/>
        <charset val="238"/>
      </rPr>
      <t>2</t>
    </r>
  </si>
  <si>
    <r>
      <t>m</t>
    </r>
    <r>
      <rPr>
        <vertAlign val="superscript"/>
        <sz val="10"/>
        <rFont val="Segoe UI Semilight"/>
        <family val="2"/>
        <charset val="238"/>
      </rPr>
      <t>3</t>
    </r>
  </si>
  <si>
    <r>
      <t>m</t>
    </r>
    <r>
      <rPr>
        <vertAlign val="superscript"/>
        <sz val="10"/>
        <rFont val="Segoe UI Semilight"/>
        <family val="2"/>
        <charset val="238"/>
      </rPr>
      <t>1</t>
    </r>
  </si>
  <si>
    <r>
      <rPr>
        <b/>
        <sz val="10"/>
        <rFont val="Segoe UI Semilight"/>
        <family val="2"/>
        <charset val="238"/>
      </rPr>
      <t xml:space="preserve">Uređenje temeljnog tla mehaničkim nabijanjem. </t>
    </r>
    <r>
      <rPr>
        <sz val="10"/>
        <rFont val="Segoe UI Semilight"/>
        <family val="2"/>
        <charset val="238"/>
      </rPr>
      <t xml:space="preserve">Potreban modul stišljivosti  Ms = 20 MPa mjereno pločom Ø  30 cm. U cijenu je uključeno prethodno čišćenje, te planiranje  i rad potreban za postizanje optimalne vlažnosti vezanih tala, vlaženjem ili rahljenjem i sušenjem. Kod stjenovitih tala  u cijeni je uključeno izravnanje slojem usitnjenog kamenog materijala debljine do 20 cm s nabijanjem (OTU II. 2-08.1). Rad se izvodi u skladu s odlukom nadzornog inženjera.
Obračun po </t>
    </r>
    <r>
      <rPr>
        <b/>
        <sz val="10"/>
        <rFont val="Segoe UI Semilight"/>
        <family val="2"/>
        <charset val="238"/>
      </rPr>
      <t>metru kvadratnom</t>
    </r>
    <r>
      <rPr>
        <sz val="10"/>
        <rFont val="Segoe UI Semilight"/>
        <family val="2"/>
        <charset val="238"/>
      </rPr>
      <t xml:space="preserve"> nabijenog temeljnog tla. </t>
    </r>
  </si>
  <si>
    <t>3.4.</t>
  </si>
  <si>
    <t>IZNOS
€</t>
  </si>
  <si>
    <t>JED.
CIJENA €</t>
  </si>
  <si>
    <t>PDV 25%</t>
  </si>
  <si>
    <r>
      <rPr>
        <b/>
        <sz val="10"/>
        <rFont val="Segoe UI Semilight"/>
        <family val="2"/>
        <charset val="238"/>
      </rPr>
      <t>Nabava, prijevoz i ugradnja netkanog Geotekstila 300 gr/m2 (preklapanjem od min 30 cm</t>
    </r>
    <r>
      <rPr>
        <sz val="10"/>
        <rFont val="Segoe UI Semilight"/>
        <family val="2"/>
        <charset val="238"/>
      </rPr>
      <t xml:space="preserve"> na prethodno isplaniranu posteljicu.
Rad se obračunava i mjeri prema stvarnoj površini tla na koji je položen geotekstil (preklopi se ne uračunavaju).</t>
    </r>
  </si>
  <si>
    <t>pauš.</t>
  </si>
  <si>
    <t>RADOVI NA OPLOČENJU STAZA</t>
  </si>
  <si>
    <t>Izradio:</t>
  </si>
  <si>
    <t>Šime Matić, ing.građ. G2061</t>
  </si>
  <si>
    <r>
      <rPr>
        <b/>
        <sz val="10"/>
        <rFont val="Segoe UI Semilight"/>
        <family val="2"/>
        <charset val="238"/>
      </rPr>
      <t>Ugradnja malih betonskih rubnjaka.</t>
    </r>
    <r>
      <rPr>
        <sz val="10"/>
        <rFont val="Segoe UI Semilight"/>
        <family val="2"/>
        <charset val="238"/>
      </rPr>
      <t xml:space="preserve"> Stavka uključuje nabavu, prijevoz i ugradbu prefabriciranih betonskih rubnjaka presjeka </t>
    </r>
    <r>
      <rPr>
        <b/>
        <sz val="10"/>
        <rFont val="Segoe UI Semilight"/>
        <family val="2"/>
        <charset val="238"/>
      </rPr>
      <t>8x20 cm</t>
    </r>
    <r>
      <rPr>
        <sz val="10"/>
        <rFont val="Segoe UI Semilight"/>
        <family val="2"/>
        <charset val="238"/>
      </rPr>
      <t xml:space="preserve"> od betona C35/45 na temelju od betona C12/15. Rubnjaci se izvode uz slobodne rubove pješačkih površina.
Obračun je po </t>
    </r>
    <r>
      <rPr>
        <b/>
        <sz val="10"/>
        <rFont val="Segoe UI Semilight"/>
        <family val="2"/>
        <charset val="238"/>
      </rPr>
      <t>metru dužnom</t>
    </r>
    <r>
      <rPr>
        <sz val="10"/>
        <rFont val="Segoe UI Semilight"/>
        <family val="2"/>
        <charset val="238"/>
      </rPr>
      <t xml:space="preserve"> izvedenog rubnjaka, a u cijeni je uključena izvedba podloge, nabava i doprema predgotovljenih elemenata i betona, privremeno uskladištenje i razvoz, svi prijevozi i prijenosi, priprema podloge, rad na ugradnji s obradom sljubnica, njega betona, te sav potreban dodatni rad, oprema i materijal što je potreban za potpuno dovršenje stavke.  Izvedba, kontrola kakvoće i obračun prema OTU 3-04.7.1.
Obračun po </t>
    </r>
    <r>
      <rPr>
        <b/>
        <sz val="10"/>
        <rFont val="Segoe UI Semilight"/>
        <family val="2"/>
        <charset val="238"/>
      </rPr>
      <t>metru dužnom</t>
    </r>
    <r>
      <rPr>
        <sz val="10"/>
        <rFont val="Segoe UI Semilight"/>
        <family val="2"/>
        <charset val="238"/>
      </rPr>
      <t xml:space="preserve"> izvedenog rubnjaka.
</t>
    </r>
  </si>
  <si>
    <r>
      <rPr>
        <b/>
        <sz val="10"/>
        <rFont val="Segoe UI Semilight"/>
        <family val="2"/>
        <charset val="238"/>
      </rPr>
      <t xml:space="preserve">Izrada posteljice pješačke staze </t>
    </r>
    <r>
      <rPr>
        <sz val="10"/>
        <rFont val="Segoe UI Semilight"/>
        <family val="2"/>
        <charset val="238"/>
      </rPr>
      <t>od miješanih materijala. Rad obuhvaća nabavu</t>
    </r>
    <r>
      <rPr>
        <sz val="10"/>
        <color rgb="FF00B050"/>
        <rFont val="Segoe UI Semilight"/>
        <family val="2"/>
        <charset val="238"/>
      </rPr>
      <t>,</t>
    </r>
    <r>
      <rPr>
        <sz val="10"/>
        <rFont val="Segoe UI Semilight"/>
        <family val="2"/>
        <charset val="238"/>
      </rPr>
      <t xml:space="preserve"> planiranje, eventualnu sanaciju pojedinih manjih površina slabije kakvoće boljim materijalom, eventualno kvašenje ili prosušivanje materijala i nabijanje do potrebne nabijenosti. Ako je materijal vrlo nehomogen (kamen s ulošcima gline), iskop treba produbiti za 30 – 50 cm i izraditi sloj od homogenog miješanog ili od kamenog materijala. Potreban modul stišljivosti Ms=35 MPa mjereno kružnom pločom Ø 30 cm (OTU II. 2-10.2).
Obračun po </t>
    </r>
    <r>
      <rPr>
        <b/>
        <sz val="10"/>
        <rFont val="Segoe UI Semilight"/>
        <family val="2"/>
        <charset val="238"/>
      </rPr>
      <t>metru kvadratnom</t>
    </r>
    <r>
      <rPr>
        <sz val="10"/>
        <rFont val="Segoe UI Semilight"/>
        <family val="2"/>
        <charset val="238"/>
      </rPr>
      <t xml:space="preserve"> uređene površine.</t>
    </r>
  </si>
  <si>
    <t>3.5.</t>
  </si>
  <si>
    <r>
      <t xml:space="preserve">Nabava, prijevoz i ugradnja </t>
    </r>
    <r>
      <rPr>
        <b/>
        <sz val="10"/>
        <rFont val="Segoe UI Semilight"/>
        <family val="2"/>
        <charset val="238"/>
      </rPr>
      <t>nosivog sloja pješačke staze</t>
    </r>
    <r>
      <rPr>
        <sz val="10"/>
        <rFont val="Segoe UI Semilight"/>
        <family val="2"/>
        <charset val="238"/>
      </rPr>
      <t xml:space="preserve"> od zrnatog kamenog materijala (0-32 mm) bez veziva. Stavka se odnosi na nosive slojeve najmanje debljine sloja prema projektu (</t>
    </r>
    <r>
      <rPr>
        <b/>
        <sz val="10"/>
        <rFont val="Segoe UI Semilight"/>
        <family val="2"/>
        <charset val="238"/>
      </rPr>
      <t>min 20 cm</t>
    </r>
    <r>
      <rPr>
        <sz val="10"/>
        <rFont val="Segoe UI Semilight"/>
        <family val="2"/>
        <charset val="238"/>
      </rPr>
      <t>).
Potreban modul stišljivosti Ms=80 MPa mjereno kružnom pločom Ø 30 cm. Odstupanje ravnosti površine izvedenog sloja ne smije iznositi više od ± 2 cm (OTU III. 5-01).
Obračun po</t>
    </r>
    <r>
      <rPr>
        <b/>
        <sz val="10"/>
        <rFont val="Segoe UI Semilight"/>
        <family val="2"/>
        <charset val="238"/>
      </rPr>
      <t xml:space="preserve"> metru kubnom</t>
    </r>
    <r>
      <rPr>
        <sz val="10"/>
        <rFont val="Segoe UI Semilight"/>
        <family val="2"/>
        <charset val="238"/>
      </rPr>
      <t xml:space="preserve"> ugrađenog materijala mjereno u nabijenom stanju.</t>
    </r>
  </si>
  <si>
    <r>
      <t>Nabava, prijevoz i ugradnja</t>
    </r>
    <r>
      <rPr>
        <b/>
        <sz val="10"/>
        <rFont val="Segoe UI Semilight"/>
        <family val="2"/>
        <charset val="238"/>
      </rPr>
      <t xml:space="preserve"> završnog sloja između uređenih staza i postojećih grobnica</t>
    </r>
    <r>
      <rPr>
        <sz val="10"/>
        <rFont val="Segoe UI Semilight"/>
        <family val="2"/>
        <charset val="238"/>
      </rPr>
      <t>. 
Sloj od kamenog agregata granulacije 8-16 mm, debljine 5,00 cm, na predviđenu podlogu prema uputama nadzora.
Obračun je po po m3 ugrađenog kamenog agregata.</t>
    </r>
  </si>
  <si>
    <t>RADOVI NA OPLOČENJU STAZA UKUPNO:</t>
  </si>
  <si>
    <t>ZEMLJANI RADOVI UKUPNO:</t>
  </si>
  <si>
    <t>PRIPREMNI RADOVI UKUPNO:</t>
  </si>
  <si>
    <t>3.6.</t>
  </si>
  <si>
    <r>
      <rPr>
        <b/>
        <sz val="10"/>
        <rFont val="Segoe UI Semilight"/>
        <family val="2"/>
        <charset val="238"/>
      </rPr>
      <t>Postavljanje betonske galanterije (kocke)</t>
    </r>
    <r>
      <rPr>
        <sz val="10"/>
        <rFont val="Segoe UI Semilight"/>
        <family val="2"/>
        <charset val="238"/>
      </rPr>
      <t xml:space="preserve"> debljine 6,00 cm na sloj kamenog agregata granulacije 4-8 mm, debljine 4,00 cm, na predviđenu podlogu prema uputama nadzora.
Obračun je po m2 postavljenog opločnika i po m3 ugrađenog kamenog agregata, a u cijenu je uključena izvedba podloge, dobava opločnika i kamenog agregata, privremeno uskladištenje i razvoz, svi prijevozi i prijenosi, rad na ugradbi s zasipanjem (fugiranjem) suhim pijeskom granulacije 0-1 mm (najbolje kvarcnim pijeskom), valjanje ili nabijanje vibro-nabijačima koji na radnoj ploči imaju gumenu podlogu, te sav pomoćni rad i materijal.</t>
    </r>
  </si>
  <si>
    <r>
      <rPr>
        <b/>
        <sz val="10"/>
        <rFont val="Segoe UI Semilight"/>
        <family val="2"/>
        <charset val="238"/>
      </rPr>
      <t>Iskolčenje trase.</t>
    </r>
    <r>
      <rPr>
        <sz val="10"/>
        <rFont val="Segoe UI Semilight"/>
        <family val="2"/>
        <charset val="238"/>
      </rPr>
      <t xml:space="preserve"> Iskolčenje trase obuhvaća sva geodetska mjerenja, kojima se podaci iz projekta prenose na teren, osiguranje osi iskolčene trase, profiliranje, obnavljanje i održavanje iskolčenih oznaka na terenu za sve vrijeme građenja, odnosno do predaje radova investitoru. U cijenu održavanja osi trase i iskolčenja objekata uključena su sva mjerenja i iskolčenja u tijeku rada i pri tehničkom prijamu, te izvođač nema pravo na posebnu naknadu za ove radove (OTU I. 1-02.1).</t>
    </r>
  </si>
  <si>
    <r>
      <rPr>
        <b/>
        <sz val="14"/>
        <rFont val="Segoe UI Semilight"/>
        <family val="2"/>
        <charset val="238"/>
      </rPr>
      <t>TROŠKOVNIK UREĐENJE PROCESIJSKE STAZE</t>
    </r>
    <r>
      <rPr>
        <b/>
        <sz val="16"/>
        <rFont val="Segoe UI Semilight"/>
        <family val="2"/>
        <charset val="238"/>
      </rPr>
      <t xml:space="preserve">
</t>
    </r>
    <r>
      <rPr>
        <b/>
        <sz val="11"/>
        <rFont val="Segoe UI Semilight"/>
        <family val="2"/>
        <charset val="238"/>
      </rPr>
      <t>KOD CRKVE SV. ILIJE U KLJACIMA, OPĆINA RUŽIĆ</t>
    </r>
  </si>
  <si>
    <r>
      <rPr>
        <b/>
        <sz val="10"/>
        <rFont val="Segoe UI Semilight"/>
        <family val="2"/>
        <charset val="238"/>
      </rPr>
      <t xml:space="preserve">Postavljanje kamenih opločnika </t>
    </r>
    <r>
      <rPr>
        <sz val="10"/>
        <rFont val="Segoe UI Semilight"/>
        <family val="2"/>
        <charset val="238"/>
      </rPr>
      <t>debljine 4,00 cm na sloj kamenog agregata granulacije 4-8 mm, debljine 4,00 cm, na predviđenu podlogu prema uputama nadzora.
Obračun je po m2 postavljenog opločnika i po m3 ugrađenog kamenog agregata, a u cijenu je uključena izvedba podloge, dobava opločnika i kamenog agregata, privremeno uskladištenje i razvoz, svi prijevozi i prijenosi, rad na ugradbi s zasipanjem (fugiranjem) suhim pijeskom granulacije 0-1 mm (najbolje kvarcnim pijeskom), valjanje ili nabijanje vibro-nabijačima koji na radnoj ploči imaju gumenu podlogu, te sav pomoćni rad i materijal.</t>
    </r>
  </si>
  <si>
    <r>
      <rPr>
        <b/>
        <sz val="10"/>
        <rFont val="Segoe UI Semilight"/>
        <family val="2"/>
        <charset val="238"/>
      </rPr>
      <t>Strojni ili ručni iskop površinskog sloja prosječne debljine 30 cm</t>
    </r>
    <r>
      <rPr>
        <sz val="10"/>
        <rFont val="Segoe UI Semilight"/>
        <family val="2"/>
        <charset val="238"/>
      </rPr>
      <t xml:space="preserve"> s utovarom u prijevozno sredstvo i prebacivanjem  na mjesnu deponiju.
Obračun po </t>
    </r>
    <r>
      <rPr>
        <b/>
        <sz val="10"/>
        <rFont val="Segoe UI Semilight"/>
        <family val="2"/>
        <charset val="238"/>
      </rPr>
      <t>metru kubnom</t>
    </r>
    <r>
      <rPr>
        <sz val="10"/>
        <rFont val="Segoe UI Semilight"/>
        <family val="2"/>
        <charset val="238"/>
      </rPr>
      <t xml:space="preserve"> stvarno iskopanog materijala u sraslom stanju.</t>
    </r>
  </si>
  <si>
    <t>m</t>
  </si>
  <si>
    <r>
      <rPr>
        <b/>
        <sz val="10"/>
        <rFont val="Segoe UI Semilight"/>
        <family val="2"/>
        <charset val="238"/>
      </rPr>
      <t xml:space="preserve">Strojni ili ručni iskop betonskog zidića  prosječne debljine 20 cm i visine 25 cm </t>
    </r>
    <r>
      <rPr>
        <sz val="10"/>
        <rFont val="Segoe UI Semilight"/>
        <family val="2"/>
        <charset val="238"/>
      </rPr>
      <t xml:space="preserve">s utovarom u prijevozno sredstvo i prebacivanjem  na mjesnu deponiju.
Obračun po </t>
    </r>
    <r>
      <rPr>
        <b/>
        <sz val="10"/>
        <rFont val="Segoe UI Semilight"/>
        <family val="2"/>
        <charset val="238"/>
      </rPr>
      <t>metru dužnom</t>
    </r>
    <r>
      <rPr>
        <sz val="10"/>
        <rFont val="Segoe UI Semilight"/>
        <family val="2"/>
        <charset val="238"/>
      </rPr>
      <t xml:space="preserve"> stvarno iskopanog zidića.</t>
    </r>
  </si>
  <si>
    <r>
      <rPr>
        <b/>
        <sz val="10"/>
        <rFont val="Segoe UI Semilight"/>
        <family val="2"/>
        <charset val="238"/>
      </rPr>
      <t>Izrada novog betonskog zidića debljine 20 cm i visine 25 cm od betona C 25/30.
U cijenu uključiti temelj i konstruktivna armatura.</t>
    </r>
    <r>
      <rPr>
        <sz val="10"/>
        <rFont val="Segoe UI Semilight"/>
        <family val="2"/>
        <charset val="238"/>
      </rPr>
      <t xml:space="preserve">
Obračun po </t>
    </r>
    <r>
      <rPr>
        <b/>
        <sz val="10"/>
        <rFont val="Segoe UI Semilight"/>
        <family val="2"/>
        <charset val="238"/>
      </rPr>
      <t>metru dužnom</t>
    </r>
    <r>
      <rPr>
        <sz val="10"/>
        <rFont val="Segoe UI Semilight"/>
        <family val="2"/>
        <charset val="238"/>
      </rPr>
      <t xml:space="preserve"> stvarno izvedenog zidića.</t>
    </r>
  </si>
  <si>
    <t>3.7.</t>
  </si>
  <si>
    <t>3.8.</t>
  </si>
  <si>
    <t>3.9.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</si>
</sst>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(* #,##0.00_);_(* \(#,##0.00\);_(* &quot;-&quot;??_);_(@_)"/>
  </numFmts>
  <fonts count="35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vertAlign val="superscript"/>
      <sz val="10"/>
      <name val="Segoe UI Semilight"/>
      <family val="2"/>
      <charset val="238"/>
    </font>
    <font>
      <sz val="10"/>
      <name val="Segoe UI Semilight"/>
      <family val="2"/>
      <charset val="238"/>
    </font>
    <font>
      <sz val="11"/>
      <name val="Segoe UI Semilight"/>
      <family val="2"/>
      <charset val="238"/>
    </font>
    <font>
      <b/>
      <sz val="10"/>
      <color rgb="FFFF0000"/>
      <name val="Segoe UI Semilight"/>
      <family val="2"/>
      <charset val="238"/>
    </font>
    <font>
      <b/>
      <sz val="11"/>
      <color rgb="FFFF0000"/>
      <name val="Segoe UI Semilight"/>
      <family val="2"/>
      <charset val="238"/>
    </font>
    <font>
      <sz val="8"/>
      <name val="Segoe UI Semilight"/>
      <family val="2"/>
      <charset val="238"/>
    </font>
    <font>
      <b/>
      <sz val="8"/>
      <name val="Segoe UI Semilight"/>
      <family val="2"/>
      <charset val="238"/>
    </font>
    <font>
      <b/>
      <sz val="12"/>
      <name val="Segoe UI Semilight"/>
      <family val="2"/>
      <charset val="238"/>
    </font>
    <font>
      <b/>
      <sz val="10"/>
      <name val="Segoe UI Semilight"/>
      <family val="2"/>
      <charset val="238"/>
    </font>
    <font>
      <sz val="10"/>
      <color rgb="FF00B050"/>
      <name val="Segoe UI Semilight"/>
      <family val="2"/>
      <charset val="238"/>
    </font>
    <font>
      <b/>
      <sz val="11"/>
      <name val="Segoe UI Semilight"/>
      <family val="2"/>
      <charset val="238"/>
    </font>
    <font>
      <b/>
      <sz val="16"/>
      <name val="Segoe UI Semilight"/>
      <family val="2"/>
      <charset val="238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4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Segoe UI Semilight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2" borderId="0" applyNumberFormat="0" applyBorder="0" applyAlignment="0" applyProtection="0"/>
    <xf numFmtId="0" fontId="17" fillId="5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10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2" borderId="3" applyNumberFormat="0" applyAlignment="0" applyProtection="0"/>
    <xf numFmtId="0" fontId="21" fillId="16" borderId="4" applyNumberFormat="0" applyAlignment="0" applyProtection="0"/>
    <xf numFmtId="0" fontId="22" fillId="0" borderId="0" applyNumberFormat="0" applyFill="0" applyBorder="0" applyAlignment="0" applyProtection="0"/>
    <xf numFmtId="0" fontId="23" fillId="17" borderId="0" applyNumberFormat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3" applyNumberFormat="0" applyAlignment="0" applyProtection="0"/>
    <xf numFmtId="0" fontId="28" fillId="0" borderId="8" applyNumberFormat="0" applyFill="0" applyAlignment="0" applyProtection="0"/>
    <xf numFmtId="0" fontId="29" fillId="8" borderId="0" applyNumberFormat="0" applyBorder="0" applyAlignment="0" applyProtection="0"/>
    <xf numFmtId="0" fontId="1" fillId="4" borderId="9" applyNumberFormat="0" applyFont="0" applyAlignment="0" applyProtection="0"/>
    <xf numFmtId="0" fontId="1" fillId="4" borderId="9" applyNumberFormat="0" applyFont="0" applyAlignment="0" applyProtection="0"/>
    <xf numFmtId="0" fontId="30" fillId="2" borderId="10" applyNumberFormat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4" fontId="5" fillId="0" borderId="0" xfId="2" applyNumberFormat="1" applyFont="1"/>
    <xf numFmtId="4" fontId="5" fillId="0" borderId="0" xfId="0" applyNumberFormat="1" applyFont="1"/>
    <xf numFmtId="4" fontId="6" fillId="0" borderId="0" xfId="2" applyNumberFormat="1" applyFont="1"/>
    <xf numFmtId="4" fontId="5" fillId="0" borderId="0" xfId="2" applyNumberFormat="1" applyFont="1" applyAlignment="1">
      <alignment horizontal="center" wrapText="1"/>
    </xf>
    <xf numFmtId="4" fontId="7" fillId="0" borderId="0" xfId="2" applyNumberFormat="1" applyFont="1"/>
    <xf numFmtId="4" fontId="6" fillId="0" borderId="0" xfId="2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8" fillId="0" borderId="0" xfId="2" applyNumberFormat="1" applyFont="1"/>
    <xf numFmtId="4" fontId="5" fillId="0" borderId="0" xfId="0" applyNumberFormat="1" applyFont="1" applyAlignment="1">
      <alignment horizontal="center"/>
    </xf>
    <xf numFmtId="4" fontId="5" fillId="0" borderId="0" xfId="1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justify" vertical="top" wrapText="1"/>
    </xf>
    <xf numFmtId="4" fontId="5" fillId="0" borderId="0" xfId="1" applyNumberFormat="1" applyFont="1" applyFill="1" applyBorder="1" applyAlignment="1"/>
    <xf numFmtId="4" fontId="9" fillId="0" borderId="0" xfId="0" applyNumberFormat="1" applyFont="1"/>
    <xf numFmtId="4" fontId="11" fillId="0" borderId="0" xfId="0" applyNumberFormat="1" applyFont="1"/>
    <xf numFmtId="4" fontId="5" fillId="0" borderId="0" xfId="0" applyNumberFormat="1" applyFont="1" applyAlignment="1">
      <alignment horizontal="left" vertical="top"/>
    </xf>
    <xf numFmtId="4" fontId="5" fillId="0" borderId="0" xfId="0" applyNumberFormat="1" applyFont="1" applyAlignment="1">
      <alignment horizontal="right"/>
    </xf>
    <xf numFmtId="4" fontId="5" fillId="0" borderId="0" xfId="4" applyNumberFormat="1" applyFont="1" applyAlignment="1">
      <alignment horizontal="justify" vertical="top" wrapText="1" shrinkToFit="1"/>
    </xf>
    <xf numFmtId="4" fontId="12" fillId="0" borderId="0" xfId="0" applyNumberFormat="1" applyFont="1"/>
    <xf numFmtId="4" fontId="5" fillId="0" borderId="0" xfId="4" quotePrefix="1" applyNumberFormat="1" applyFont="1" applyAlignment="1">
      <alignment horizontal="justify" vertical="top" wrapText="1" shrinkToFit="1"/>
    </xf>
    <xf numFmtId="4" fontId="14" fillId="0" borderId="0" xfId="0" applyNumberFormat="1" applyFont="1"/>
    <xf numFmtId="4" fontId="14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center"/>
    </xf>
    <xf numFmtId="4" fontId="5" fillId="0" borderId="0" xfId="4" applyNumberFormat="1" applyFont="1" applyAlignment="1">
      <alignment horizontal="right" wrapText="1" shrinkToFit="1"/>
    </xf>
    <xf numFmtId="4" fontId="12" fillId="0" borderId="0" xfId="4" applyNumberFormat="1" applyFont="1" applyAlignment="1">
      <alignment horizontal="justify" vertical="top" wrapText="1" shrinkToFit="1"/>
    </xf>
    <xf numFmtId="4" fontId="16" fillId="0" borderId="0" xfId="0" applyNumberFormat="1" applyFont="1"/>
    <xf numFmtId="4" fontId="5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4" fontId="10" fillId="0" borderId="12" xfId="0" applyNumberFormat="1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Fill="1" applyBorder="1" applyAlignment="1">
      <alignment vertical="center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vertical="center"/>
    </xf>
    <xf numFmtId="4" fontId="12" fillId="0" borderId="12" xfId="0" applyNumberFormat="1" applyFont="1" applyFill="1" applyBorder="1" applyAlignment="1">
      <alignment vertical="center"/>
    </xf>
    <xf numFmtId="4" fontId="12" fillId="0" borderId="12" xfId="4" applyNumberFormat="1" applyFont="1" applyFill="1" applyBorder="1" applyAlignment="1">
      <alignment horizontal="justify" vertical="center" wrapText="1" shrinkToFit="1"/>
    </xf>
    <xf numFmtId="4" fontId="5" fillId="0" borderId="0" xfId="0" applyNumberFormat="1" applyFont="1" applyAlignment="1">
      <alignment horizontal="center"/>
    </xf>
    <xf numFmtId="4" fontId="11" fillId="0" borderId="2" xfId="0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4" fontId="16" fillId="0" borderId="0" xfId="0" applyNumberFormat="1" applyFont="1" applyFill="1" applyBorder="1"/>
    <xf numFmtId="0" fontId="16" fillId="0" borderId="0" xfId="0" applyFont="1" applyFill="1" applyBorder="1"/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6" fillId="0" borderId="0" xfId="0" applyFont="1" applyFill="1" applyBorder="1" applyAlignment="1">
      <alignment horizontal="center"/>
    </xf>
    <xf numFmtId="4" fontId="14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14" fillId="0" borderId="2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 wrapText="1"/>
    </xf>
  </cellXfs>
  <cellStyles count="51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1" builtinId="3"/>
    <cellStyle name="Comma 2" xfId="6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2" xfId="7"/>
    <cellStyle name="Normal 3" xfId="5"/>
    <cellStyle name="Normal_ka_kod 2" xfId="4"/>
    <cellStyle name="Normal_troškovnik" xfId="2"/>
    <cellStyle name="Normalno 2" xfId="50"/>
    <cellStyle name="Note 2" xfId="45"/>
    <cellStyle name="Note 3" xfId="44"/>
    <cellStyle name="Obično_ZD 1- ZD 2. - OSNOVNI TROŠK." xfId="3"/>
    <cellStyle name="Output 2" xfId="46"/>
    <cellStyle name="Title 2" xfId="47"/>
    <cellStyle name="Total 2" xfId="48"/>
    <cellStyle name="Warning Text 2" xfId="49"/>
  </cellStyles>
  <dxfs count="0"/>
  <tableStyles count="0" defaultTableStyle="TableStyleMedium9" defaultPivotStyle="PivotStyleLight16"/>
  <colors>
    <mruColors>
      <color rgb="FFE4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52</xdr:row>
      <xdr:rowOff>0</xdr:rowOff>
    </xdr:from>
    <xdr:to>
      <xdr:col>3</xdr:col>
      <xdr:colOff>223631</xdr:colOff>
      <xdr:row>52</xdr:row>
      <xdr:rowOff>57150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410075" y="65598675"/>
          <a:ext cx="20002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52</xdr:row>
      <xdr:rowOff>0</xdr:rowOff>
    </xdr:from>
    <xdr:to>
      <xdr:col>2</xdr:col>
      <xdr:colOff>247650</xdr:colOff>
      <xdr:row>52</xdr:row>
      <xdr:rowOff>28575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590925" y="29679900"/>
          <a:ext cx="447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46855</xdr:colOff>
      <xdr:row>52</xdr:row>
      <xdr:rowOff>0</xdr:rowOff>
    </xdr:from>
    <xdr:to>
      <xdr:col>2</xdr:col>
      <xdr:colOff>295756</xdr:colOff>
      <xdr:row>52</xdr:row>
      <xdr:rowOff>28575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68219" y="31807727"/>
          <a:ext cx="24890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581025</xdr:colOff>
      <xdr:row>41</xdr:row>
      <xdr:rowOff>0</xdr:rowOff>
    </xdr:from>
    <xdr:to>
      <xdr:col>3</xdr:col>
      <xdr:colOff>223631</xdr:colOff>
      <xdr:row>41</xdr:row>
      <xdr:rowOff>57150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05275" y="98269425"/>
          <a:ext cx="223631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9</xdr:row>
      <xdr:rowOff>0</xdr:rowOff>
    </xdr:from>
    <xdr:to>
      <xdr:col>2</xdr:col>
      <xdr:colOff>247650</xdr:colOff>
      <xdr:row>9</xdr:row>
      <xdr:rowOff>28575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524250" y="2622232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46855</xdr:colOff>
      <xdr:row>9</xdr:row>
      <xdr:rowOff>0</xdr:rowOff>
    </xdr:from>
    <xdr:to>
      <xdr:col>2</xdr:col>
      <xdr:colOff>295756</xdr:colOff>
      <xdr:row>9</xdr:row>
      <xdr:rowOff>28575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71105" y="26089456"/>
          <a:ext cx="24890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581025</xdr:colOff>
      <xdr:row>41</xdr:row>
      <xdr:rowOff>0</xdr:rowOff>
    </xdr:from>
    <xdr:ext cx="222389" cy="5715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09416" y="46158978"/>
          <a:ext cx="222389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Zeros="0" tabSelected="1" view="pageBreakPreview" topLeftCell="A33" zoomScaleNormal="100" zoomScaleSheetLayoutView="100" workbookViewId="0">
      <selection activeCell="K41" sqref="K41"/>
    </sheetView>
  </sheetViews>
  <sheetFormatPr defaultColWidth="9.140625" defaultRowHeight="14.25" x14ac:dyDescent="0.25"/>
  <cols>
    <col min="1" max="1" width="8.140625" style="2" customWidth="1"/>
    <col min="2" max="2" width="44.7109375" style="2" customWidth="1"/>
    <col min="3" max="3" width="8.7109375" style="9" customWidth="1"/>
    <col min="4" max="4" width="10" style="2" customWidth="1"/>
    <col min="5" max="5" width="11.42578125" style="2" customWidth="1"/>
    <col min="6" max="6" width="13.42578125" style="2" customWidth="1"/>
    <col min="7" max="8" width="9.140625" style="2"/>
    <col min="9" max="9" width="11.28515625" style="2" bestFit="1" customWidth="1"/>
    <col min="10" max="16384" width="9.140625" style="2"/>
  </cols>
  <sheetData>
    <row r="1" spans="1:13" x14ac:dyDescent="0.25">
      <c r="A1" s="60"/>
      <c r="B1" s="60"/>
      <c r="C1" s="60"/>
      <c r="D1" s="60"/>
      <c r="E1" s="60"/>
      <c r="F1" s="60"/>
    </row>
    <row r="2" spans="1:13" ht="44.25" customHeight="1" x14ac:dyDescent="0.5">
      <c r="A2" s="63" t="s">
        <v>43</v>
      </c>
      <c r="B2" s="63"/>
      <c r="C2" s="63"/>
      <c r="D2" s="63"/>
      <c r="E2" s="63"/>
      <c r="F2" s="63"/>
    </row>
    <row r="4" spans="1:13" s="14" customFormat="1" ht="27" customHeight="1" x14ac:dyDescent="0.15">
      <c r="A4" s="40" t="s">
        <v>6</v>
      </c>
      <c r="B4" s="40" t="s">
        <v>5</v>
      </c>
      <c r="C4" s="41" t="s">
        <v>8</v>
      </c>
      <c r="D4" s="40" t="s">
        <v>7</v>
      </c>
      <c r="E4" s="41" t="s">
        <v>25</v>
      </c>
      <c r="F4" s="41" t="s">
        <v>24</v>
      </c>
    </row>
    <row r="6" spans="1:13" ht="17.25" x14ac:dyDescent="0.3">
      <c r="A6" s="15" t="s">
        <v>16</v>
      </c>
      <c r="B6" s="15" t="s">
        <v>1</v>
      </c>
      <c r="C6" s="37"/>
    </row>
    <row r="7" spans="1:13" x14ac:dyDescent="0.25">
      <c r="C7" s="37"/>
    </row>
    <row r="8" spans="1:13" ht="142.5" x14ac:dyDescent="0.25">
      <c r="A8" s="16" t="s">
        <v>2</v>
      </c>
      <c r="B8" s="18" t="s">
        <v>42</v>
      </c>
      <c r="C8" s="37" t="s">
        <v>28</v>
      </c>
      <c r="D8" s="2">
        <v>1</v>
      </c>
      <c r="F8" s="2">
        <f>D8*E8</f>
        <v>0</v>
      </c>
    </row>
    <row r="9" spans="1:13" x14ac:dyDescent="0.25">
      <c r="A9" s="16"/>
      <c r="C9" s="37"/>
    </row>
    <row r="10" spans="1:13" ht="17.25" x14ac:dyDescent="0.3">
      <c r="A10" s="42"/>
      <c r="B10" s="46" t="s">
        <v>39</v>
      </c>
      <c r="C10" s="43"/>
      <c r="D10" s="44"/>
      <c r="E10" s="44"/>
      <c r="F10" s="45">
        <f>SUM(F8:F9)</f>
        <v>0</v>
      </c>
      <c r="G10" s="3"/>
    </row>
    <row r="11" spans="1:13" ht="17.25" x14ac:dyDescent="0.3">
      <c r="A11" s="15"/>
      <c r="B11" s="18"/>
      <c r="C11" s="37"/>
      <c r="G11" s="3"/>
    </row>
    <row r="12" spans="1:13" ht="17.25" x14ac:dyDescent="0.3">
      <c r="A12" s="15" t="s">
        <v>11</v>
      </c>
      <c r="B12" s="15" t="s">
        <v>0</v>
      </c>
      <c r="C12" s="37"/>
      <c r="G12" s="1"/>
      <c r="H12" s="1"/>
      <c r="I12" s="1"/>
      <c r="J12" s="1"/>
    </row>
    <row r="13" spans="1:13" x14ac:dyDescent="0.25">
      <c r="A13" s="16"/>
      <c r="B13" s="18"/>
      <c r="C13" s="37"/>
      <c r="G13" s="1"/>
      <c r="H13" s="1"/>
      <c r="I13" s="1"/>
      <c r="J13" s="1"/>
    </row>
    <row r="14" spans="1:13" ht="78" customHeight="1" x14ac:dyDescent="0.25">
      <c r="A14" s="16" t="s">
        <v>13</v>
      </c>
      <c r="B14" s="18" t="s">
        <v>45</v>
      </c>
      <c r="C14" s="37" t="s">
        <v>20</v>
      </c>
      <c r="D14" s="2">
        <v>68</v>
      </c>
      <c r="F14" s="2">
        <f>D14*E14</f>
        <v>0</v>
      </c>
      <c r="G14" s="1"/>
      <c r="H14" s="1"/>
      <c r="I14" s="1"/>
      <c r="J14" s="1"/>
      <c r="K14" s="1"/>
      <c r="L14" s="1"/>
      <c r="M14" s="1"/>
    </row>
    <row r="15" spans="1:13" x14ac:dyDescent="0.25">
      <c r="A15" s="16"/>
      <c r="B15" s="18"/>
      <c r="C15" s="37"/>
      <c r="G15" s="1"/>
      <c r="H15" s="1"/>
      <c r="I15" s="1"/>
      <c r="J15" s="1"/>
      <c r="K15" s="1"/>
      <c r="L15" s="1"/>
    </row>
    <row r="16" spans="1:13" ht="171" x14ac:dyDescent="0.25">
      <c r="A16" s="16" t="s">
        <v>14</v>
      </c>
      <c r="B16" s="18" t="s">
        <v>22</v>
      </c>
      <c r="C16" s="37" t="s">
        <v>19</v>
      </c>
      <c r="D16" s="2">
        <v>84</v>
      </c>
      <c r="F16" s="2">
        <f t="shared" ref="F16" si="0">D16*E16</f>
        <v>0</v>
      </c>
      <c r="G16" s="5"/>
      <c r="H16" s="4"/>
      <c r="I16" s="1"/>
      <c r="J16" s="1"/>
      <c r="K16" s="1"/>
      <c r="L16" s="1"/>
      <c r="M16" s="1"/>
    </row>
    <row r="17" spans="1:13" x14ac:dyDescent="0.25">
      <c r="A17" s="16"/>
      <c r="B17" s="18"/>
      <c r="C17" s="2"/>
      <c r="G17" s="1"/>
      <c r="H17" s="4"/>
      <c r="I17" s="1"/>
      <c r="J17" s="1"/>
      <c r="K17" s="1"/>
      <c r="L17" s="1"/>
      <c r="M17" s="1"/>
    </row>
    <row r="18" spans="1:13" ht="171" x14ac:dyDescent="0.25">
      <c r="A18" s="16" t="s">
        <v>15</v>
      </c>
      <c r="B18" s="18" t="s">
        <v>33</v>
      </c>
      <c r="C18" s="37" t="s">
        <v>19</v>
      </c>
      <c r="D18" s="2">
        <v>300</v>
      </c>
      <c r="F18" s="2">
        <f t="shared" ref="F18" si="1">D18*E18</f>
        <v>0</v>
      </c>
      <c r="G18" s="1"/>
      <c r="H18" s="1"/>
      <c r="I18" s="1"/>
      <c r="J18" s="1"/>
      <c r="K18" s="1"/>
      <c r="L18" s="1"/>
      <c r="M18" s="1"/>
    </row>
    <row r="19" spans="1:13" x14ac:dyDescent="0.25">
      <c r="A19" s="16"/>
      <c r="B19" s="18"/>
      <c r="C19" s="37"/>
      <c r="G19" s="1"/>
      <c r="H19" s="1"/>
      <c r="I19" s="1"/>
      <c r="J19" s="1"/>
      <c r="K19" s="1"/>
      <c r="L19" s="1"/>
      <c r="M19" s="1"/>
    </row>
    <row r="20" spans="1:13" s="7" customFormat="1" ht="17.25" x14ac:dyDescent="0.2">
      <c r="A20" s="42"/>
      <c r="B20" s="46" t="s">
        <v>38</v>
      </c>
      <c r="C20" s="43"/>
      <c r="D20" s="44"/>
      <c r="E20" s="44"/>
      <c r="F20" s="45">
        <f>SUM(F14:F19)</f>
        <v>0</v>
      </c>
      <c r="G20" s="6"/>
    </row>
    <row r="21" spans="1:13" ht="16.5" x14ac:dyDescent="0.3">
      <c r="B21" s="18"/>
      <c r="C21" s="37"/>
      <c r="G21" s="3"/>
    </row>
    <row r="22" spans="1:13" ht="17.25" x14ac:dyDescent="0.3">
      <c r="A22" s="15" t="s">
        <v>12</v>
      </c>
      <c r="B22" s="15" t="s">
        <v>29</v>
      </c>
      <c r="C22" s="37"/>
      <c r="G22" s="1"/>
      <c r="H22" s="1"/>
      <c r="I22" s="1"/>
      <c r="J22" s="1"/>
    </row>
    <row r="23" spans="1:13" ht="17.25" x14ac:dyDescent="0.3">
      <c r="A23" s="15"/>
      <c r="B23" s="15"/>
      <c r="C23" s="37"/>
      <c r="G23" s="1"/>
      <c r="H23" s="1"/>
      <c r="I23" s="1"/>
      <c r="J23" s="1"/>
    </row>
    <row r="24" spans="1:13" ht="85.5" x14ac:dyDescent="0.3">
      <c r="A24" s="16" t="s">
        <v>9</v>
      </c>
      <c r="B24" s="18" t="s">
        <v>27</v>
      </c>
      <c r="C24" s="47" t="s">
        <v>19</v>
      </c>
      <c r="D24" s="2">
        <v>300</v>
      </c>
      <c r="F24" s="2">
        <f>D24*E24</f>
        <v>0</v>
      </c>
      <c r="G24" s="8"/>
    </row>
    <row r="25" spans="1:13" ht="16.5" x14ac:dyDescent="0.3">
      <c r="A25" s="16"/>
      <c r="B25" s="18"/>
      <c r="C25" s="2"/>
      <c r="G25" s="3"/>
    </row>
    <row r="26" spans="1:13" ht="156.75" x14ac:dyDescent="0.3">
      <c r="A26" s="16" t="s">
        <v>10</v>
      </c>
      <c r="B26" s="18" t="s">
        <v>35</v>
      </c>
      <c r="C26" s="37" t="s">
        <v>20</v>
      </c>
      <c r="D26" s="2">
        <v>60</v>
      </c>
      <c r="F26" s="2">
        <f>D26*E26</f>
        <v>0</v>
      </c>
      <c r="G26" s="8"/>
    </row>
    <row r="27" spans="1:13" x14ac:dyDescent="0.25">
      <c r="C27" s="37"/>
    </row>
    <row r="28" spans="1:13" ht="228" x14ac:dyDescent="0.25">
      <c r="A28" s="16" t="s">
        <v>23</v>
      </c>
      <c r="B28" s="18" t="s">
        <v>32</v>
      </c>
      <c r="C28" s="37" t="s">
        <v>21</v>
      </c>
      <c r="D28" s="2">
        <v>118</v>
      </c>
      <c r="F28" s="2">
        <f>D28*E28</f>
        <v>0</v>
      </c>
    </row>
    <row r="29" spans="1:13" x14ac:dyDescent="0.25">
      <c r="A29" s="16"/>
      <c r="B29" s="20"/>
      <c r="C29" s="37"/>
      <c r="D29" s="17"/>
    </row>
    <row r="30" spans="1:13" ht="201.75" customHeight="1" x14ac:dyDescent="0.25">
      <c r="A30" s="16" t="s">
        <v>34</v>
      </c>
      <c r="B30" s="18" t="s">
        <v>41</v>
      </c>
      <c r="C30" s="37" t="s">
        <v>19</v>
      </c>
      <c r="D30" s="2">
        <v>142</v>
      </c>
      <c r="F30" s="2">
        <f>D30*E30</f>
        <v>0</v>
      </c>
    </row>
    <row r="31" spans="1:13" s="36" customFormat="1" x14ac:dyDescent="0.25">
      <c r="A31" s="16"/>
      <c r="B31" s="18"/>
      <c r="C31" s="37"/>
      <c r="D31" s="17"/>
      <c r="E31" s="34"/>
      <c r="F31" s="17"/>
    </row>
    <row r="32" spans="1:13" ht="201.75" customHeight="1" x14ac:dyDescent="0.25">
      <c r="A32" s="16" t="s">
        <v>40</v>
      </c>
      <c r="B32" s="18" t="s">
        <v>44</v>
      </c>
      <c r="C32" s="54" t="s">
        <v>19</v>
      </c>
      <c r="D32" s="2">
        <v>142</v>
      </c>
      <c r="F32" s="2">
        <f>D32*E32</f>
        <v>0</v>
      </c>
    </row>
    <row r="33" spans="1:13" s="36" customFormat="1" x14ac:dyDescent="0.25">
      <c r="A33" s="16"/>
      <c r="B33" s="18"/>
      <c r="C33" s="54"/>
      <c r="D33" s="17"/>
      <c r="E33" s="34"/>
      <c r="F33" s="17"/>
    </row>
    <row r="34" spans="1:13" ht="88.5" customHeight="1" x14ac:dyDescent="0.25">
      <c r="A34" s="16" t="s">
        <v>49</v>
      </c>
      <c r="B34" s="18" t="s">
        <v>47</v>
      </c>
      <c r="C34" s="55" t="s">
        <v>46</v>
      </c>
      <c r="D34" s="2">
        <v>27</v>
      </c>
      <c r="F34" s="2">
        <f>D34*E34</f>
        <v>0</v>
      </c>
      <c r="G34" s="1"/>
      <c r="H34" s="1"/>
      <c r="I34" s="1"/>
      <c r="J34" s="1"/>
      <c r="K34" s="1"/>
      <c r="L34" s="1"/>
      <c r="M34" s="1"/>
    </row>
    <row r="35" spans="1:13" x14ac:dyDescent="0.25">
      <c r="A35" s="16"/>
      <c r="B35" s="18"/>
      <c r="C35" s="55"/>
      <c r="G35" s="1"/>
      <c r="H35" s="1"/>
      <c r="I35" s="1"/>
      <c r="J35" s="1"/>
      <c r="K35" s="1"/>
      <c r="L35" s="1"/>
    </row>
    <row r="36" spans="1:13" ht="85.5" x14ac:dyDescent="0.25">
      <c r="A36" s="16" t="s">
        <v>50</v>
      </c>
      <c r="B36" s="18" t="s">
        <v>48</v>
      </c>
      <c r="C36" s="55" t="s">
        <v>46</v>
      </c>
      <c r="D36" s="2">
        <v>27</v>
      </c>
      <c r="F36" s="2">
        <f>D36*E36</f>
        <v>0</v>
      </c>
      <c r="G36" s="1"/>
      <c r="H36" s="1"/>
      <c r="I36" s="1"/>
      <c r="J36" s="1"/>
      <c r="K36" s="1"/>
      <c r="L36" s="1"/>
      <c r="M36" s="1"/>
    </row>
    <row r="37" spans="1:13" x14ac:dyDescent="0.25">
      <c r="A37" s="16"/>
      <c r="B37" s="18"/>
      <c r="C37" s="55"/>
      <c r="G37" s="1"/>
      <c r="H37" s="1"/>
      <c r="I37" s="1"/>
      <c r="J37" s="1"/>
      <c r="K37" s="1"/>
      <c r="L37" s="1"/>
    </row>
    <row r="38" spans="1:13" ht="88.5" customHeight="1" x14ac:dyDescent="0.25">
      <c r="A38" s="16" t="s">
        <v>51</v>
      </c>
      <c r="B38" s="18" t="s">
        <v>36</v>
      </c>
      <c r="C38" s="53" t="s">
        <v>20</v>
      </c>
      <c r="D38" s="2">
        <v>1.5</v>
      </c>
      <c r="F38" s="2">
        <f>D38*E38</f>
        <v>0</v>
      </c>
    </row>
    <row r="39" spans="1:13" s="36" customFormat="1" x14ac:dyDescent="0.25">
      <c r="A39" s="16"/>
      <c r="B39" s="18"/>
      <c r="C39" s="53"/>
      <c r="D39" s="17"/>
      <c r="E39" s="34"/>
      <c r="F39" s="17"/>
    </row>
    <row r="40" spans="1:13" ht="17.25" x14ac:dyDescent="0.3">
      <c r="A40" s="42"/>
      <c r="B40" s="46" t="s">
        <v>37</v>
      </c>
      <c r="C40" s="43"/>
      <c r="D40" s="44"/>
      <c r="E40" s="44"/>
      <c r="F40" s="45">
        <f>SUM(F24:F39)</f>
        <v>0</v>
      </c>
      <c r="G40" s="3"/>
    </row>
    <row r="41" spans="1:13" ht="17.25" x14ac:dyDescent="0.3">
      <c r="A41" s="15"/>
      <c r="B41" s="35"/>
      <c r="C41" s="37"/>
      <c r="F41" s="19"/>
      <c r="G41" s="3"/>
    </row>
    <row r="42" spans="1:13" x14ac:dyDescent="0.25">
      <c r="A42" s="11"/>
      <c r="B42" s="12"/>
      <c r="C42" s="37"/>
      <c r="D42" s="10"/>
      <c r="E42" s="13"/>
      <c r="F42" s="10"/>
    </row>
    <row r="43" spans="1:13" ht="25.5" x14ac:dyDescent="0.5">
      <c r="B43" s="61" t="s">
        <v>3</v>
      </c>
      <c r="C43" s="61"/>
      <c r="D43" s="61"/>
      <c r="E43" s="61"/>
    </row>
    <row r="44" spans="1:13" x14ac:dyDescent="0.25">
      <c r="C44" s="37"/>
    </row>
    <row r="45" spans="1:13" s="24" customFormat="1" ht="16.5" x14ac:dyDescent="0.3">
      <c r="A45" s="22" t="s">
        <v>4</v>
      </c>
      <c r="B45" s="21" t="str">
        <f>B6</f>
        <v>PRIPREMNI RADOVI</v>
      </c>
      <c r="C45" s="23"/>
      <c r="E45" s="62">
        <f>F10</f>
        <v>0</v>
      </c>
      <c r="F45" s="62"/>
    </row>
    <row r="46" spans="1:13" s="24" customFormat="1" ht="16.5" x14ac:dyDescent="0.3">
      <c r="A46" s="22" t="s">
        <v>11</v>
      </c>
      <c r="B46" s="21" t="str">
        <f>B12</f>
        <v>ZEMLJANI RADOVI</v>
      </c>
      <c r="C46" s="23"/>
      <c r="E46" s="62">
        <f>F20</f>
        <v>0</v>
      </c>
      <c r="F46" s="62"/>
    </row>
    <row r="47" spans="1:13" s="24" customFormat="1" ht="16.5" x14ac:dyDescent="0.3">
      <c r="A47" s="22" t="s">
        <v>12</v>
      </c>
      <c r="B47" s="21" t="str">
        <f>B22</f>
        <v>RADOVI NA OPLOČENJU STAZA</v>
      </c>
      <c r="C47" s="23"/>
      <c r="E47" s="62">
        <f>F40</f>
        <v>0</v>
      </c>
      <c r="F47" s="62"/>
    </row>
    <row r="48" spans="1:13" x14ac:dyDescent="0.25">
      <c r="A48" s="25"/>
      <c r="B48" s="25"/>
      <c r="C48" s="26"/>
      <c r="D48" s="25"/>
      <c r="E48" s="25"/>
      <c r="F48" s="25"/>
    </row>
    <row r="49" spans="1:7" x14ac:dyDescent="0.25">
      <c r="C49" s="37"/>
    </row>
    <row r="50" spans="1:7" s="29" customFormat="1" ht="16.5" x14ac:dyDescent="0.2">
      <c r="A50" s="27"/>
      <c r="B50" s="39" t="s">
        <v>18</v>
      </c>
      <c r="C50" s="28"/>
      <c r="D50" s="27"/>
      <c r="E50" s="57">
        <f>SUM(E45:F47)</f>
        <v>0</v>
      </c>
      <c r="F50" s="57"/>
    </row>
    <row r="51" spans="1:7" s="7" customFormat="1" ht="17.25" thickBot="1" x14ac:dyDescent="0.25">
      <c r="A51" s="30"/>
      <c r="B51" s="38" t="s">
        <v>26</v>
      </c>
      <c r="C51" s="31"/>
      <c r="D51" s="30"/>
      <c r="E51" s="58">
        <f>E50*0.25</f>
        <v>0</v>
      </c>
      <c r="F51" s="58"/>
    </row>
    <row r="52" spans="1:7" ht="18" thickTop="1" x14ac:dyDescent="0.25">
      <c r="A52" s="32"/>
      <c r="B52" s="48" t="s">
        <v>17</v>
      </c>
      <c r="C52" s="33"/>
      <c r="D52" s="32"/>
      <c r="E52" s="59">
        <f>E50+E51</f>
        <v>0</v>
      </c>
      <c r="F52" s="59"/>
    </row>
    <row r="55" spans="1:7" s="52" customFormat="1" ht="12.75" x14ac:dyDescent="0.2">
      <c r="A55" s="49"/>
      <c r="B55" s="50"/>
      <c r="C55" s="49"/>
      <c r="D55" s="56" t="s">
        <v>30</v>
      </c>
      <c r="E55" s="56"/>
      <c r="F55" s="56"/>
      <c r="G55" s="51"/>
    </row>
    <row r="56" spans="1:7" s="52" customFormat="1" ht="12.75" x14ac:dyDescent="0.2">
      <c r="A56" s="49"/>
      <c r="B56" s="50"/>
      <c r="C56" s="49"/>
      <c r="D56" s="56" t="s">
        <v>31</v>
      </c>
      <c r="E56" s="56"/>
      <c r="F56" s="56"/>
      <c r="G56" s="51"/>
    </row>
  </sheetData>
  <mergeCells count="11">
    <mergeCell ref="A1:F1"/>
    <mergeCell ref="B43:E43"/>
    <mergeCell ref="E45:F45"/>
    <mergeCell ref="E46:F46"/>
    <mergeCell ref="E47:F47"/>
    <mergeCell ref="A2:F2"/>
    <mergeCell ref="D55:F55"/>
    <mergeCell ref="D56:F56"/>
    <mergeCell ref="E50:F50"/>
    <mergeCell ref="E51:F51"/>
    <mergeCell ref="E52:F52"/>
  </mergeCells>
  <phoneticPr fontId="0" type="noConversion"/>
  <pageMargins left="0.98425196850393704" right="0.39370078740157483" top="0.98425196850393704" bottom="0.86614173228346458" header="0.51181102362204722" footer="0.51181102362204722"/>
  <pageSetup paperSize="9" scale="92" fitToHeight="0" orientation="portrait" r:id="rId1"/>
  <headerFooter>
    <oddHeader xml:space="preserve">&amp;L&amp;"Segoe UI Semilight,Regular"&amp;8GRAFIK PRINT d.o.o. SPLIT&amp;C&amp;"Segoe UI Semilight,Regular"&amp;7
&amp;R&amp;"Arial Narrow,Italic"&amp;8
</oddHeader>
    <oddFooter>&amp;L&amp;"Segoe UI Semilight,Regular"&amp;8Split, kolovoz 2026.&amp;R&amp;"Segoe UI Semilight,Regular"&amp;8&amp;P/&amp;N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Jakovčević</dc:creator>
  <cp:lastModifiedBy>korisnik</cp:lastModifiedBy>
  <cp:lastPrinted>2026-08-24T06:49:08Z</cp:lastPrinted>
  <dcterms:created xsi:type="dcterms:W3CDTF">1996-10-14T23:33:28Z</dcterms:created>
  <dcterms:modified xsi:type="dcterms:W3CDTF">2026-08-26T06:54:50Z</dcterms:modified>
</cp:coreProperties>
</file>